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95" yWindow="-345" windowWidth="26790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D19" i="1" l="1"/>
  <c r="D60" i="1"/>
  <c r="G76" i="1" l="1"/>
  <c r="G75" i="1"/>
  <c r="G70" i="1"/>
  <c r="G66" i="1"/>
  <c r="G65" i="1"/>
  <c r="G64" i="1"/>
  <c r="G63" i="1"/>
  <c r="G62" i="1"/>
  <c r="G59" i="1"/>
  <c r="G58" i="1"/>
  <c r="G57" i="1"/>
  <c r="G49" i="1"/>
  <c r="G50" i="1"/>
  <c r="G51" i="1"/>
  <c r="G52" i="1"/>
  <c r="G53" i="1"/>
  <c r="G54" i="1"/>
  <c r="G55" i="1"/>
  <c r="G48" i="1"/>
  <c r="G32" i="1"/>
  <c r="G33" i="1"/>
  <c r="G34" i="1"/>
  <c r="G35" i="1"/>
  <c r="G36" i="1"/>
  <c r="G37" i="1"/>
  <c r="G38" i="1"/>
  <c r="G40" i="1"/>
  <c r="G41" i="1"/>
  <c r="G31" i="1"/>
  <c r="G20" i="1"/>
  <c r="G21" i="1"/>
  <c r="G22" i="1"/>
  <c r="G23" i="1"/>
  <c r="G24" i="1"/>
  <c r="G25" i="1"/>
  <c r="G26" i="1"/>
  <c r="G27" i="1"/>
  <c r="G28" i="1"/>
  <c r="G29" i="1"/>
  <c r="G19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F56" i="1"/>
  <c r="E56" i="1"/>
  <c r="B56" i="1"/>
  <c r="F47" i="1"/>
  <c r="E47" i="1"/>
  <c r="D47" i="1"/>
  <c r="C47" i="1"/>
  <c r="B47" i="1"/>
  <c r="F39" i="1"/>
  <c r="E39" i="1"/>
  <c r="D39" i="1"/>
  <c r="C39" i="1"/>
  <c r="B39" i="1"/>
  <c r="F30" i="1"/>
  <c r="E30" i="1"/>
  <c r="D30" i="1"/>
  <c r="C30" i="1"/>
  <c r="B30" i="1"/>
  <c r="F18" i="1"/>
  <c r="E18" i="1"/>
  <c r="D18" i="1"/>
  <c r="C18" i="1"/>
  <c r="B18" i="1"/>
  <c r="B43" i="1" s="1"/>
  <c r="G14" i="1"/>
  <c r="G61" i="1" l="1"/>
  <c r="G77" i="1"/>
  <c r="F67" i="1"/>
  <c r="F43" i="1"/>
  <c r="E43" i="1"/>
  <c r="G39" i="1"/>
  <c r="G30" i="1"/>
  <c r="G18" i="1"/>
  <c r="G47" i="1"/>
  <c r="E67" i="1"/>
  <c r="B67" i="1"/>
  <c r="B72" i="1" s="1"/>
  <c r="D43" i="1"/>
  <c r="C43" i="1"/>
  <c r="F72" i="1" l="1"/>
  <c r="G43" i="1"/>
  <c r="E72" i="1"/>
  <c r="G60" i="1"/>
  <c r="G56" i="1" s="1"/>
  <c r="G67" i="1" s="1"/>
  <c r="D56" i="1"/>
  <c r="D67" i="1" s="1"/>
  <c r="D72" i="1" s="1"/>
  <c r="C56" i="1"/>
  <c r="C67" i="1" s="1"/>
  <c r="C72" i="1" s="1"/>
  <c r="G72" i="1" l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<sst xmlns="http://schemas.openxmlformats.org/spreadsheetml/2006/main" count="74" uniqueCount="74">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</sst>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/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  <xf numFmtId="3" fontId="9" fillId="0" borderId="0" xfId="0" applyNumberFormat="1" applyFont="1"/>
    <xf numFmtId="4" fontId="9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4"/>
  <sheetViews>
    <sheetView showGridLines="0" tabSelected="1" zoomScale="40" zoomScaleNormal="40" zoomScaleSheetLayoutView="50" workbookViewId="0">
      <pane ySplit="8" topLeftCell="A9" activePane="bottomLeft" state="frozen"/>
      <selection pane="bottomLeft" activeCell="D25" sqref="D25"/>
    </sheetView>
  </sheetViews>
  <sheetFormatPr baseColWidth="10" defaultRowHeight="32.25" x14ac:dyDescent="0.5"/>
  <cols>
    <col min="1" max="1" width="139.7109375" customWidth="1"/>
    <col min="2" max="7" width="42.140625" style="5" customWidth="1"/>
    <col min="11" max="11" width="31.57031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3" t="s">
        <v>0</v>
      </c>
      <c r="B3" s="34"/>
      <c r="C3" s="34"/>
      <c r="D3" s="34"/>
      <c r="E3" s="34"/>
      <c r="F3" s="34"/>
      <c r="G3" s="35"/>
    </row>
    <row r="4" spans="1:7" s="5" customFormat="1" x14ac:dyDescent="0.5">
      <c r="A4" s="36" t="s">
        <v>1</v>
      </c>
      <c r="B4" s="37"/>
      <c r="C4" s="37"/>
      <c r="D4" s="37"/>
      <c r="E4" s="37"/>
      <c r="F4" s="37"/>
      <c r="G4" s="38"/>
    </row>
    <row r="5" spans="1:7" s="5" customFormat="1" x14ac:dyDescent="0.5">
      <c r="A5" s="36" t="s">
        <v>73</v>
      </c>
      <c r="B5" s="37"/>
      <c r="C5" s="37"/>
      <c r="D5" s="37"/>
      <c r="E5" s="37"/>
      <c r="F5" s="37"/>
      <c r="G5" s="38"/>
    </row>
    <row r="6" spans="1:7" s="5" customFormat="1" x14ac:dyDescent="0.5">
      <c r="A6" s="39" t="s">
        <v>2</v>
      </c>
      <c r="B6" s="40"/>
      <c r="C6" s="40"/>
      <c r="D6" s="40"/>
      <c r="E6" s="40"/>
      <c r="F6" s="40"/>
      <c r="G6" s="41"/>
    </row>
    <row r="7" spans="1:7" s="5" customFormat="1" x14ac:dyDescent="0.5">
      <c r="A7" s="42" t="s">
        <v>3</v>
      </c>
      <c r="B7" s="44" t="s">
        <v>4</v>
      </c>
      <c r="C7" s="45"/>
      <c r="D7" s="45"/>
      <c r="E7" s="45"/>
      <c r="F7" s="46"/>
      <c r="G7" s="47" t="s">
        <v>5</v>
      </c>
    </row>
    <row r="8" spans="1:7" s="5" customFormat="1" ht="64.5" x14ac:dyDescent="0.5">
      <c r="A8" s="43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7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+D14-E14</f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11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11" s="5" customFormat="1" x14ac:dyDescent="0.5">
      <c r="A18" s="17" t="s">
        <v>19</v>
      </c>
      <c r="B18" s="18">
        <f t="shared" ref="B18:F18" si="0">B19+B20+B21+B22+B23+B24+B25+B26+B27+B28+B29</f>
        <v>59649150</v>
      </c>
      <c r="C18" s="18">
        <f t="shared" si="0"/>
        <v>0</v>
      </c>
      <c r="D18" s="18">
        <f t="shared" si="0"/>
        <v>59649150</v>
      </c>
      <c r="E18" s="18">
        <f t="shared" si="0"/>
        <v>48866252.920000002</v>
      </c>
      <c r="F18" s="18">
        <f t="shared" si="0"/>
        <v>41505095.25</v>
      </c>
      <c r="G18" s="18">
        <f>G19+G20+G21+G22+G23+G24+G25+G26+G27+G28+G29</f>
        <v>10782897.079999998</v>
      </c>
    </row>
    <row r="19" spans="1:11" s="5" customFormat="1" x14ac:dyDescent="0.5">
      <c r="A19" s="19" t="s">
        <v>20</v>
      </c>
      <c r="B19" s="16">
        <v>59649150</v>
      </c>
      <c r="C19" s="16">
        <v>0</v>
      </c>
      <c r="D19" s="16">
        <f>+B19+C19</f>
        <v>59649150</v>
      </c>
      <c r="E19" s="16">
        <v>48866252.920000002</v>
      </c>
      <c r="F19" s="16">
        <v>41505095.25</v>
      </c>
      <c r="G19" s="16">
        <f>+D19-E19</f>
        <v>10782897.079999998</v>
      </c>
      <c r="K19" s="31"/>
    </row>
    <row r="20" spans="1:11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9" si="1">+D20-E20</f>
        <v>0</v>
      </c>
    </row>
    <row r="21" spans="1:11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11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</row>
    <row r="23" spans="1:11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11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11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1"/>
        <v>0</v>
      </c>
    </row>
    <row r="26" spans="1:11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11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11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11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11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11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>+D31-E31</f>
        <v>0</v>
      </c>
    </row>
    <row r="32" spans="1:11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ref="G32:G41" si="3">+D32-E32</f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3"/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3"/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3"/>
        <v>0</v>
      </c>
    </row>
    <row r="36" spans="1:7" s="5" customFormat="1" x14ac:dyDescent="0.5">
      <c r="A36" s="15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3"/>
        <v>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3"/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3"/>
        <v>0</v>
      </c>
    </row>
    <row r="39" spans="1:7" s="5" customFormat="1" x14ac:dyDescent="0.5">
      <c r="A39" s="17" t="s">
        <v>40</v>
      </c>
      <c r="B39" s="18">
        <f t="shared" ref="B39:F39" si="4">B40+B41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8">
        <f t="shared" si="4"/>
        <v>0</v>
      </c>
      <c r="G39" s="16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3"/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3"/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5">B11+B12+B13+B14+B15+B16+B17+B18+B30+B36+B37+B39</f>
        <v>59649150</v>
      </c>
      <c r="C43" s="18">
        <f t="shared" si="5"/>
        <v>0</v>
      </c>
      <c r="D43" s="18">
        <f t="shared" si="5"/>
        <v>59649150</v>
      </c>
      <c r="E43" s="18">
        <f t="shared" si="5"/>
        <v>48866252.920000002</v>
      </c>
      <c r="F43" s="18">
        <f t="shared" si="5"/>
        <v>41505095.25</v>
      </c>
      <c r="G43" s="18">
        <f t="shared" si="5"/>
        <v>10782897.079999998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6">B48+B49+B50+B51+B52+B53+B54+B55</f>
        <v>0</v>
      </c>
      <c r="C47" s="18">
        <f t="shared" si="6"/>
        <v>13666281.92</v>
      </c>
      <c r="D47" s="18">
        <f t="shared" si="6"/>
        <v>13666281.92</v>
      </c>
      <c r="E47" s="18">
        <f t="shared" si="6"/>
        <v>5507211.9199999999</v>
      </c>
      <c r="F47" s="18">
        <f t="shared" si="6"/>
        <v>5507211.9199999999</v>
      </c>
      <c r="G47" s="18">
        <f t="shared" si="6"/>
        <v>8159070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ref="G48:G66" si="7">+D48-E48</f>
        <v>0</v>
      </c>
    </row>
    <row r="49" spans="1:11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7"/>
        <v>0</v>
      </c>
    </row>
    <row r="50" spans="1:11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7"/>
        <v>0</v>
      </c>
    </row>
    <row r="51" spans="1:11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7"/>
        <v>0</v>
      </c>
      <c r="K51" s="32"/>
    </row>
    <row r="52" spans="1:11" s="5" customFormat="1" x14ac:dyDescent="0.5">
      <c r="A52" s="19" t="s">
        <v>51</v>
      </c>
      <c r="B52" s="16">
        <v>0</v>
      </c>
      <c r="C52" s="16">
        <v>13666281.92</v>
      </c>
      <c r="D52" s="16">
        <v>13666281.92</v>
      </c>
      <c r="E52" s="16">
        <v>5507211.9199999999</v>
      </c>
      <c r="F52" s="16">
        <v>5507211.9199999999</v>
      </c>
      <c r="G52" s="16">
        <f t="shared" si="7"/>
        <v>8159070</v>
      </c>
    </row>
    <row r="53" spans="1:11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7"/>
        <v>0</v>
      </c>
    </row>
    <row r="54" spans="1:11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7"/>
        <v>0</v>
      </c>
      <c r="K54" s="31"/>
    </row>
    <row r="55" spans="1:11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7"/>
        <v>0</v>
      </c>
    </row>
    <row r="56" spans="1:11" s="5" customFormat="1" x14ac:dyDescent="0.5">
      <c r="A56" s="17" t="s">
        <v>55</v>
      </c>
      <c r="B56" s="18">
        <f t="shared" ref="B56:G56" si="8">B57+B58+B59+B60</f>
        <v>12702531</v>
      </c>
      <c r="C56" s="18">
        <f t="shared" si="8"/>
        <v>4476833.6900000013</v>
      </c>
      <c r="D56" s="18">
        <f t="shared" si="8"/>
        <v>17179364.690000001</v>
      </c>
      <c r="E56" s="18">
        <f t="shared" si="8"/>
        <v>6641469.9000000004</v>
      </c>
      <c r="F56" s="18">
        <f t="shared" si="8"/>
        <v>5852273</v>
      </c>
      <c r="G56" s="18">
        <f t="shared" si="8"/>
        <v>10537894.790000001</v>
      </c>
    </row>
    <row r="57" spans="1:11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11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7"/>
        <v>0</v>
      </c>
    </row>
    <row r="59" spans="1:11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7"/>
        <v>0</v>
      </c>
    </row>
    <row r="60" spans="1:11" s="5" customFormat="1" x14ac:dyDescent="0.5">
      <c r="A60" s="19" t="s">
        <v>59</v>
      </c>
      <c r="B60" s="16">
        <v>12702531</v>
      </c>
      <c r="C60" s="16">
        <v>4476833.6900000013</v>
      </c>
      <c r="D60" s="16">
        <f>+B60+C60</f>
        <v>17179364.690000001</v>
      </c>
      <c r="E60" s="16">
        <v>6641469.9000000004</v>
      </c>
      <c r="F60" s="16">
        <v>5852273</v>
      </c>
      <c r="G60" s="16">
        <f t="shared" si="7"/>
        <v>10537894.790000001</v>
      </c>
    </row>
    <row r="61" spans="1:11" s="5" customFormat="1" x14ac:dyDescent="0.5">
      <c r="A61" s="17" t="s">
        <v>60</v>
      </c>
      <c r="B61" s="18">
        <f t="shared" ref="B61:G61" si="9">B62+B63</f>
        <v>0</v>
      </c>
      <c r="C61" s="18">
        <f t="shared" si="9"/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  <c r="G61" s="18">
        <f t="shared" si="9"/>
        <v>0</v>
      </c>
    </row>
    <row r="62" spans="1:11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 t="shared" si="7"/>
        <v>0</v>
      </c>
    </row>
    <row r="63" spans="1:11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 t="shared" si="7"/>
        <v>0</v>
      </c>
    </row>
    <row r="64" spans="1:11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7"/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7"/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>
        <f t="shared" si="7"/>
        <v>0</v>
      </c>
    </row>
    <row r="67" spans="1:7" s="5" customFormat="1" x14ac:dyDescent="0.5">
      <c r="A67" s="22" t="s">
        <v>65</v>
      </c>
      <c r="B67" s="18">
        <f>B47+B56+B61+B64+B65</f>
        <v>12702531</v>
      </c>
      <c r="C67" s="18">
        <f t="shared" ref="C67:G67" si="10">C47+C56+C61+C64+C65</f>
        <v>18143115.609999999</v>
      </c>
      <c r="D67" s="18">
        <f t="shared" si="10"/>
        <v>30845646.609999999</v>
      </c>
      <c r="E67" s="18">
        <f t="shared" si="10"/>
        <v>12148681.82</v>
      </c>
      <c r="F67" s="18">
        <f>F47+F56+F61+F64+F65</f>
        <v>11359484.92</v>
      </c>
      <c r="G67" s="18">
        <f t="shared" si="10"/>
        <v>18696964.789999999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 t="shared" ref="C69:G69" si="11">C70</f>
        <v>0</v>
      </c>
      <c r="D69" s="18">
        <f t="shared" si="11"/>
        <v>0</v>
      </c>
      <c r="E69" s="18">
        <f t="shared" si="11"/>
        <v>0</v>
      </c>
      <c r="F69" s="18">
        <f t="shared" si="11"/>
        <v>0</v>
      </c>
      <c r="G69" s="18">
        <f t="shared" si="11"/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ref="G70" si="12">+D70-E70</f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72351681</v>
      </c>
      <c r="C72" s="18">
        <f t="shared" ref="C72:F72" si="13">C43+C67+C69</f>
        <v>18143115.609999999</v>
      </c>
      <c r="D72" s="18">
        <f t="shared" si="13"/>
        <v>90494796.609999999</v>
      </c>
      <c r="E72" s="18">
        <f t="shared" si="13"/>
        <v>61014934.740000002</v>
      </c>
      <c r="F72" s="18">
        <f t="shared" si="13"/>
        <v>52864580.170000002</v>
      </c>
      <c r="G72" s="18">
        <f>G43+G67+G69</f>
        <v>29479861.869999997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ref="G75:G76" si="14">+D75-E75</f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 t="shared" si="14"/>
        <v>0</v>
      </c>
    </row>
    <row r="77" spans="1:7" s="5" customFormat="1" x14ac:dyDescent="0.5">
      <c r="A77" s="17" t="s">
        <v>72</v>
      </c>
      <c r="B77" s="18">
        <f t="shared" ref="B77:G77" si="15">B75+B76</f>
        <v>0</v>
      </c>
      <c r="C77" s="18">
        <f t="shared" si="15"/>
        <v>0</v>
      </c>
      <c r="D77" s="18">
        <f t="shared" si="15"/>
        <v>0</v>
      </c>
      <c r="E77" s="18">
        <f t="shared" si="15"/>
        <v>0</v>
      </c>
      <c r="F77" s="18">
        <f t="shared" si="15"/>
        <v>0</v>
      </c>
      <c r="G77" s="18">
        <f t="shared" si="15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81" spans="3:7" x14ac:dyDescent="0.5">
      <c r="C81" s="31"/>
      <c r="F81" s="31"/>
    </row>
    <row r="82" spans="3:7" x14ac:dyDescent="0.5">
      <c r="C82" s="31"/>
      <c r="F82" s="31"/>
    </row>
    <row r="84" spans="3:7" x14ac:dyDescent="0.5">
      <c r="F84" s="31"/>
      <c r="G84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2021-07-20T17:20:20Z</cp:lastPrinted>
  <dcterms:created xsi:type="dcterms:W3CDTF">2020-04-10T19:39:42Z</dcterms:created>
  <dcterms:modified xsi:type="dcterms:W3CDTF">2021-07-20T17:20:33Z</dcterms:modified>
</cp:coreProperties>
</file>